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3" i="1" l="1"/>
  <c r="C120" i="1"/>
  <c r="C115" i="1"/>
  <c r="C69" i="1"/>
  <c r="C67" i="1"/>
  <c r="H53" i="1"/>
  <c r="H24" i="1"/>
  <c r="H18" i="1"/>
  <c r="H28" i="1"/>
  <c r="H47" i="1"/>
  <c r="H46" i="1"/>
  <c r="H45" i="1"/>
  <c r="H57" i="1" l="1"/>
  <c r="H32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<sst xmlns="http://schemas.openxmlformats.org/spreadsheetml/2006/main" count="174" uniqueCount="107">
  <si>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</si>
  <si>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</si>
  <si>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</si>
  <si>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</si>
  <si>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</si>
  <si>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</si>
  <si>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</si>
  <si>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</si>
  <si>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</si>
  <si>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</si>
  <si>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</si>
  <si>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</si>
  <si>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</si>
  <si>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</si>
  <si>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</si>
  <si>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</si>
  <si>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</si>
  <si>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</si>
  <si>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</si>
  <si>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</si>
  <si>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</si>
  <si>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</si>
  <si>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</si>
  <si>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</si>
  <si>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</si>
  <si>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</si>
  <si>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</si>
  <si>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</si>
  <si>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</si>
  <si>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21.03.2024</t>
  </si>
  <si>
    <t>Primljena i neutrošena participacija od 21.03.2024</t>
  </si>
  <si>
    <t xml:space="preserve">Dana 21.03.2024.godine Dom zdravlja Požarevac je izvršio plaćanje prema dobavljačima: </t>
  </si>
  <si>
    <t>Lavija</t>
  </si>
  <si>
    <t>NIS a.d.</t>
  </si>
  <si>
    <t>Evropa okovi</t>
  </si>
  <si>
    <t>Print SR</t>
  </si>
  <si>
    <t>Elping s.a.</t>
  </si>
  <si>
    <t>Farmalogist</t>
  </si>
  <si>
    <t>Infolab</t>
  </si>
  <si>
    <t>JKP VIK</t>
  </si>
  <si>
    <t>JKP Komunalne službe</t>
  </si>
  <si>
    <t>Medicinski fakultet</t>
  </si>
  <si>
    <t>Mercator-S</t>
  </si>
  <si>
    <t>MT: S Telekom Srbija 062</t>
  </si>
  <si>
    <t>MT: S Telekom Srbija 065</t>
  </si>
  <si>
    <t>MT: S Telekom Srbija 012</t>
  </si>
  <si>
    <t>Dunav osiguranje</t>
  </si>
  <si>
    <t>Globos osiguranje</t>
  </si>
  <si>
    <t>Neo yu-dent</t>
  </si>
  <si>
    <t>Neodent</t>
  </si>
  <si>
    <t>162/2024</t>
  </si>
  <si>
    <t>55/2024</t>
  </si>
  <si>
    <t>5254/2024</t>
  </si>
  <si>
    <t>138/2024</t>
  </si>
  <si>
    <t>9005470984</t>
  </si>
  <si>
    <t>2702242</t>
  </si>
  <si>
    <t>30/12694</t>
  </si>
  <si>
    <t>069-1/24</t>
  </si>
  <si>
    <t>070/24</t>
  </si>
  <si>
    <t>240110276</t>
  </si>
  <si>
    <t>5213-2024-TU-0110</t>
  </si>
  <si>
    <t>24-3023-002775</t>
  </si>
  <si>
    <t>24-3023-002810</t>
  </si>
  <si>
    <t>24-3023-003167</t>
  </si>
  <si>
    <t>24-3023-003400</t>
  </si>
  <si>
    <t>24-3023-003465</t>
  </si>
  <si>
    <t>24-3023-003908</t>
  </si>
  <si>
    <t>24-3023-004367</t>
  </si>
  <si>
    <t>360024</t>
  </si>
  <si>
    <t>285724</t>
  </si>
  <si>
    <t>285824</t>
  </si>
  <si>
    <t>285924</t>
  </si>
  <si>
    <t>286024</t>
  </si>
  <si>
    <t>359824</t>
  </si>
  <si>
    <t>359924</t>
  </si>
  <si>
    <t>755-008451</t>
  </si>
  <si>
    <t>24-17620-24FAK-195</t>
  </si>
  <si>
    <t>14-268-062-1195848</t>
  </si>
  <si>
    <t>06-268-065-1195849</t>
  </si>
  <si>
    <t>03-069-012-1128922</t>
  </si>
  <si>
    <t>19-1-128873-08202106</t>
  </si>
  <si>
    <t>88-267-062-1104757</t>
  </si>
  <si>
    <t>51-1147-3059023</t>
  </si>
  <si>
    <t>51-1147-3058923</t>
  </si>
  <si>
    <t>51-1147-3058723</t>
  </si>
  <si>
    <t>51-1147-3058823</t>
  </si>
  <si>
    <t>51-1147-3059123</t>
  </si>
  <si>
    <t>51-1147-5010024</t>
  </si>
  <si>
    <t>51-1147-5010424</t>
  </si>
  <si>
    <t>51-1147-5010224</t>
  </si>
  <si>
    <t>51-1147-501014</t>
  </si>
  <si>
    <t>51-1147-5009924</t>
  </si>
  <si>
    <t>51-1147-5010324</t>
  </si>
  <si>
    <t>IF255271/23</t>
  </si>
  <si>
    <t>IF255267/23</t>
  </si>
  <si>
    <t>IF255272/23</t>
  </si>
  <si>
    <t>0081/24</t>
  </si>
  <si>
    <t>0163/24</t>
  </si>
  <si>
    <t>0162/24</t>
  </si>
  <si>
    <t>0161/24</t>
  </si>
  <si>
    <t>10-01295-24</t>
  </si>
  <si>
    <t>10-01299-24</t>
  </si>
  <si>
    <t>UKUPNO SANITETSKI MATERIJAL</t>
  </si>
  <si>
    <t>UKUPNO ENEGENTI</t>
  </si>
  <si>
    <t>UKUPNO MATERIJALNI TROŠKOVI</t>
  </si>
  <si>
    <t>UKUPNO MATERIJALNI TROŠKOVI-ZUBNO</t>
  </si>
  <si>
    <t>UKUPNO SANITETSKI MATERIJAL-ZUBNO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</si>
</sst>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2" applyBorder="1"/>
    <xf numFmtId="4" fontId="8" fillId="0" borderId="1" xfId="2" applyNumberFormat="1" applyFont="1" applyBorder="1"/>
    <xf numFmtId="49" fontId="7" fillId="0" borderId="1" xfId="2" applyNumberFormat="1" applyBorder="1"/>
    <xf numFmtId="4" fontId="9" fillId="0" borderId="1" xfId="2" applyNumberFormat="1" applyFont="1" applyBorder="1"/>
    <xf numFmtId="0" fontId="9" fillId="0" borderId="1" xfId="2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3"/>
  <sheetViews>
    <sheetView tabSelected="1" topLeftCell="B1" zoomScaleNormal="100" workbookViewId="0">
      <selection activeCell="B123" sqref="B12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45372</v>
      </c>
      <c r="H12" s="12">
        <v>879588.78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45372</v>
      </c>
      <c r="H13" s="1">
        <f>H14+H29-H37-H50</f>
        <v>742530.20000000088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45372</v>
      </c>
      <c r="H14" s="2">
        <f>SUM(H15:H28)</f>
        <v>2845600.0300000007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1735350-1572288.38+3843.48-21976.86-35411.02+1735350+6600-1630830.68-13157.06+6800+13200</f>
        <v>227479.48000000027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71076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712757.57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4465000-3955295.32+1317416.67-1161097.42-209645.38+170909.27-144480+1317416.67-334055.2-1434151.96+1317416.67-1132484.74-41195.4+1317416.67+38590</f>
        <v>1531760.5300000003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</f>
        <v>302526.45000000013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45372</v>
      </c>
      <c r="H29" s="2">
        <f>H30+H31+H32+H33+H35+H36+H34</f>
        <v>281025.07999999996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600000-532311.62+74250-90000+36083.33+36083.33+74250-115172.1+74250-40784.6+14800-15844.67-14800+74250</f>
        <v>175053.66999999998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3518+5588+5588+24835+8300+3850</f>
        <v>51679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45372</v>
      </c>
      <c r="H37" s="3">
        <f>SUM(H38:H49)</f>
        <v>2169919.63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f>71076</f>
        <v>71076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f>712757.57</f>
        <v>712757.57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1377287.67+8100+698.39</f>
        <v>1386086.0599999998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45372</v>
      </c>
      <c r="H50" s="3">
        <f>SUM(H51:H56)</f>
        <v>214175.28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f>111834+102341.28</f>
        <v>214175.28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45372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</f>
        <v>137058.5800000006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879588.78000000142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8064</v>
      </c>
      <c r="D63" s="55" t="s">
        <v>50</v>
      </c>
    </row>
    <row r="64" spans="2:12" x14ac:dyDescent="0.25">
      <c r="B64" s="53" t="s">
        <v>32</v>
      </c>
      <c r="C64" s="54">
        <v>8580</v>
      </c>
      <c r="D64" s="55" t="s">
        <v>51</v>
      </c>
    </row>
    <row r="65" spans="2:4" x14ac:dyDescent="0.25">
      <c r="B65" s="53" t="s">
        <v>32</v>
      </c>
      <c r="C65" s="54">
        <v>51192</v>
      </c>
      <c r="D65" s="55" t="s">
        <v>52</v>
      </c>
    </row>
    <row r="66" spans="2:4" x14ac:dyDescent="0.25">
      <c r="B66" s="53" t="s">
        <v>32</v>
      </c>
      <c r="C66" s="54">
        <v>3240</v>
      </c>
      <c r="D66" s="55" t="s">
        <v>53</v>
      </c>
    </row>
    <row r="67" spans="2:4" x14ac:dyDescent="0.25">
      <c r="B67" s="57" t="s">
        <v>102</v>
      </c>
      <c r="C67" s="56">
        <f>SUM(C63:C66)</f>
        <v>71076</v>
      </c>
      <c r="D67" s="55"/>
    </row>
    <row r="68" spans="2:4" x14ac:dyDescent="0.25">
      <c r="B68" s="53" t="s">
        <v>33</v>
      </c>
      <c r="C68" s="54">
        <v>712757.57</v>
      </c>
      <c r="D68" s="55" t="s">
        <v>54</v>
      </c>
    </row>
    <row r="69" spans="2:4" x14ac:dyDescent="0.25">
      <c r="B69" s="57" t="s">
        <v>103</v>
      </c>
      <c r="C69" s="56">
        <f>SUM(C68)</f>
        <v>712757.57</v>
      </c>
      <c r="D69" s="55"/>
    </row>
    <row r="70" spans="2:4" x14ac:dyDescent="0.25">
      <c r="B70" s="53" t="s">
        <v>34</v>
      </c>
      <c r="C70" s="54">
        <v>7000</v>
      </c>
      <c r="D70" s="55" t="s">
        <v>55</v>
      </c>
    </row>
    <row r="71" spans="2:4" x14ac:dyDescent="0.25">
      <c r="B71" s="53" t="s">
        <v>34</v>
      </c>
      <c r="C71" s="54">
        <v>1589.88</v>
      </c>
      <c r="D71" s="55" t="s">
        <v>55</v>
      </c>
    </row>
    <row r="72" spans="2:4" x14ac:dyDescent="0.25">
      <c r="B72" s="53" t="s">
        <v>35</v>
      </c>
      <c r="C72" s="54">
        <v>133420</v>
      </c>
      <c r="D72" s="55" t="s">
        <v>56</v>
      </c>
    </row>
    <row r="73" spans="2:4" x14ac:dyDescent="0.25">
      <c r="B73" s="53" t="s">
        <v>36</v>
      </c>
      <c r="C73" s="54">
        <v>28000</v>
      </c>
      <c r="D73" s="55" t="s">
        <v>57</v>
      </c>
    </row>
    <row r="74" spans="2:4" x14ac:dyDescent="0.25">
      <c r="B74" s="53" t="s">
        <v>36</v>
      </c>
      <c r="C74" s="54">
        <v>28000</v>
      </c>
      <c r="D74" s="55" t="s">
        <v>58</v>
      </c>
    </row>
    <row r="75" spans="2:4" x14ac:dyDescent="0.25">
      <c r="B75" s="53" t="s">
        <v>37</v>
      </c>
      <c r="C75" s="54">
        <v>69344</v>
      </c>
      <c r="D75" s="55" t="s">
        <v>59</v>
      </c>
    </row>
    <row r="76" spans="2:4" x14ac:dyDescent="0.25">
      <c r="B76" s="53" t="s">
        <v>38</v>
      </c>
      <c r="C76" s="54">
        <v>180000</v>
      </c>
      <c r="D76" s="55" t="s">
        <v>60</v>
      </c>
    </row>
    <row r="77" spans="2:4" x14ac:dyDescent="0.25">
      <c r="B77" s="53" t="s">
        <v>39</v>
      </c>
      <c r="C77" s="54">
        <v>40649.360000000001</v>
      </c>
      <c r="D77" s="55" t="s">
        <v>61</v>
      </c>
    </row>
    <row r="78" spans="2:4" x14ac:dyDescent="0.25">
      <c r="B78" s="53" t="s">
        <v>39</v>
      </c>
      <c r="C78" s="54">
        <v>3032.87</v>
      </c>
      <c r="D78" s="55" t="s">
        <v>62</v>
      </c>
    </row>
    <row r="79" spans="2:4" x14ac:dyDescent="0.25">
      <c r="B79" s="53" t="s">
        <v>39</v>
      </c>
      <c r="C79" s="54">
        <v>41851.72</v>
      </c>
      <c r="D79" s="55" t="s">
        <v>63</v>
      </c>
    </row>
    <row r="80" spans="2:4" x14ac:dyDescent="0.25">
      <c r="B80" s="53" t="s">
        <v>39</v>
      </c>
      <c r="C80" s="54">
        <v>54390.55</v>
      </c>
      <c r="D80" s="55" t="s">
        <v>64</v>
      </c>
    </row>
    <row r="81" spans="2:4" x14ac:dyDescent="0.25">
      <c r="B81" s="53" t="s">
        <v>39</v>
      </c>
      <c r="C81" s="54">
        <v>13510.52</v>
      </c>
      <c r="D81" s="55" t="s">
        <v>65</v>
      </c>
    </row>
    <row r="82" spans="2:4" x14ac:dyDescent="0.25">
      <c r="B82" s="53" t="s">
        <v>39</v>
      </c>
      <c r="C82" s="54">
        <v>15743.46</v>
      </c>
      <c r="D82" s="55" t="s">
        <v>66</v>
      </c>
    </row>
    <row r="83" spans="2:4" x14ac:dyDescent="0.25">
      <c r="B83" s="53" t="s">
        <v>39</v>
      </c>
      <c r="C83" s="54">
        <v>3719.93</v>
      </c>
      <c r="D83" s="55" t="s">
        <v>67</v>
      </c>
    </row>
    <row r="84" spans="2:4" x14ac:dyDescent="0.25">
      <c r="B84" s="53" t="s">
        <v>40</v>
      </c>
      <c r="C84" s="54">
        <v>667.92</v>
      </c>
      <c r="D84" s="55" t="s">
        <v>68</v>
      </c>
    </row>
    <row r="85" spans="2:4" x14ac:dyDescent="0.25">
      <c r="B85" s="53" t="s">
        <v>40</v>
      </c>
      <c r="C85" s="54">
        <v>52756</v>
      </c>
      <c r="D85" s="55" t="s">
        <v>69</v>
      </c>
    </row>
    <row r="86" spans="2:4" x14ac:dyDescent="0.25">
      <c r="B86" s="53" t="s">
        <v>40</v>
      </c>
      <c r="C86" s="54">
        <v>31944</v>
      </c>
      <c r="D86" s="55" t="s">
        <v>70</v>
      </c>
    </row>
    <row r="87" spans="2:4" x14ac:dyDescent="0.25">
      <c r="B87" s="53" t="s">
        <v>40</v>
      </c>
      <c r="C87" s="54">
        <v>52272</v>
      </c>
      <c r="D87" s="55" t="s">
        <v>71</v>
      </c>
    </row>
    <row r="88" spans="2:4" x14ac:dyDescent="0.25">
      <c r="B88" s="53" t="s">
        <v>40</v>
      </c>
      <c r="C88" s="54">
        <v>396.88</v>
      </c>
      <c r="D88" s="55" t="s">
        <v>72</v>
      </c>
    </row>
    <row r="89" spans="2:4" x14ac:dyDescent="0.25">
      <c r="B89" s="53" t="s">
        <v>40</v>
      </c>
      <c r="C89" s="54">
        <v>261.36</v>
      </c>
      <c r="D89" s="55" t="s">
        <v>73</v>
      </c>
    </row>
    <row r="90" spans="2:4" x14ac:dyDescent="0.25">
      <c r="B90" s="53" t="s">
        <v>40</v>
      </c>
      <c r="C90" s="54">
        <v>12351.68</v>
      </c>
      <c r="D90" s="55" t="s">
        <v>74</v>
      </c>
    </row>
    <row r="91" spans="2:4" x14ac:dyDescent="0.25">
      <c r="B91" s="53" t="s">
        <v>41</v>
      </c>
      <c r="C91" s="54">
        <v>180000</v>
      </c>
      <c r="D91" s="55" t="s">
        <v>75</v>
      </c>
    </row>
    <row r="92" spans="2:4" x14ac:dyDescent="0.25">
      <c r="B92" s="53" t="s">
        <v>42</v>
      </c>
      <c r="C92" s="54">
        <v>1799</v>
      </c>
      <c r="D92" s="55" t="s">
        <v>76</v>
      </c>
    </row>
    <row r="93" spans="2:4" x14ac:dyDescent="0.25">
      <c r="B93" s="53" t="s">
        <v>42</v>
      </c>
      <c r="C93" s="54">
        <v>2237.41</v>
      </c>
      <c r="D93" s="55" t="s">
        <v>76</v>
      </c>
    </row>
    <row r="94" spans="2:4" x14ac:dyDescent="0.25">
      <c r="B94" s="53" t="s">
        <v>42</v>
      </c>
      <c r="C94" s="54">
        <v>4834.8100000000004</v>
      </c>
      <c r="D94" s="55" t="s">
        <v>76</v>
      </c>
    </row>
    <row r="95" spans="2:4" x14ac:dyDescent="0.25">
      <c r="B95" s="53" t="s">
        <v>43</v>
      </c>
      <c r="C95" s="54">
        <v>107663.99</v>
      </c>
      <c r="D95" s="55" t="s">
        <v>77</v>
      </c>
    </row>
    <row r="96" spans="2:4" x14ac:dyDescent="0.25">
      <c r="B96" s="53" t="s">
        <v>44</v>
      </c>
      <c r="C96" s="54">
        <v>11394</v>
      </c>
      <c r="D96" s="55" t="s">
        <v>78</v>
      </c>
    </row>
    <row r="97" spans="2:4" x14ac:dyDescent="0.25">
      <c r="B97" s="53" t="s">
        <v>45</v>
      </c>
      <c r="C97" s="54">
        <v>26440.11</v>
      </c>
      <c r="D97" s="55" t="s">
        <v>79</v>
      </c>
    </row>
    <row r="98" spans="2:4" x14ac:dyDescent="0.25">
      <c r="B98" s="53" t="s">
        <v>39</v>
      </c>
      <c r="C98" s="54">
        <v>60114.77</v>
      </c>
      <c r="D98" s="55" t="s">
        <v>80</v>
      </c>
    </row>
    <row r="99" spans="2:4" x14ac:dyDescent="0.25">
      <c r="B99" s="53" t="s">
        <v>43</v>
      </c>
      <c r="C99" s="54">
        <v>54321.63</v>
      </c>
      <c r="D99" s="55" t="s">
        <v>81</v>
      </c>
    </row>
    <row r="100" spans="2:4" x14ac:dyDescent="0.25">
      <c r="B100" s="53" t="s">
        <v>43</v>
      </c>
      <c r="C100" s="54">
        <v>47466.7</v>
      </c>
      <c r="D100" s="55" t="s">
        <v>81</v>
      </c>
    </row>
    <row r="101" spans="2:4" x14ac:dyDescent="0.25">
      <c r="B101" s="53" t="s">
        <v>46</v>
      </c>
      <c r="C101" s="54">
        <v>2833.88</v>
      </c>
      <c r="D101" s="55" t="s">
        <v>82</v>
      </c>
    </row>
    <row r="102" spans="2:4" x14ac:dyDescent="0.25">
      <c r="B102" s="53" t="s">
        <v>46</v>
      </c>
      <c r="C102" s="54">
        <v>3351.72</v>
      </c>
      <c r="D102" s="55" t="s">
        <v>83</v>
      </c>
    </row>
    <row r="103" spans="2:4" x14ac:dyDescent="0.25">
      <c r="B103" s="53" t="s">
        <v>46</v>
      </c>
      <c r="C103" s="54">
        <v>5881.24</v>
      </c>
      <c r="D103" s="55" t="s">
        <v>84</v>
      </c>
    </row>
    <row r="104" spans="2:4" x14ac:dyDescent="0.25">
      <c r="B104" s="53" t="s">
        <v>46</v>
      </c>
      <c r="C104" s="54">
        <v>23768.9</v>
      </c>
      <c r="D104" s="55" t="s">
        <v>85</v>
      </c>
    </row>
    <row r="105" spans="2:4" x14ac:dyDescent="0.25">
      <c r="B105" s="53" t="s">
        <v>46</v>
      </c>
      <c r="C105" s="54">
        <v>28027.38</v>
      </c>
      <c r="D105" s="55" t="s">
        <v>86</v>
      </c>
    </row>
    <row r="106" spans="2:4" x14ac:dyDescent="0.25">
      <c r="B106" s="53" t="s">
        <v>46</v>
      </c>
      <c r="C106" s="54">
        <v>784</v>
      </c>
      <c r="D106" s="55" t="s">
        <v>87</v>
      </c>
    </row>
    <row r="107" spans="2:4" x14ac:dyDescent="0.25">
      <c r="B107" s="53" t="s">
        <v>46</v>
      </c>
      <c r="C107" s="54">
        <v>6277</v>
      </c>
      <c r="D107" s="55" t="s">
        <v>88</v>
      </c>
    </row>
    <row r="108" spans="2:4" x14ac:dyDescent="0.25">
      <c r="B108" s="53" t="s">
        <v>46</v>
      </c>
      <c r="C108" s="54">
        <v>2409</v>
      </c>
      <c r="D108" s="55" t="s">
        <v>89</v>
      </c>
    </row>
    <row r="109" spans="2:4" x14ac:dyDescent="0.25">
      <c r="B109" s="53" t="s">
        <v>46</v>
      </c>
      <c r="C109" s="54">
        <v>784</v>
      </c>
      <c r="D109" s="55" t="s">
        <v>90</v>
      </c>
    </row>
    <row r="110" spans="2:4" x14ac:dyDescent="0.25">
      <c r="B110" s="53" t="s">
        <v>46</v>
      </c>
      <c r="C110" s="54">
        <v>784</v>
      </c>
      <c r="D110" s="55" t="s">
        <v>91</v>
      </c>
    </row>
    <row r="111" spans="2:4" x14ac:dyDescent="0.25">
      <c r="B111" s="53" t="s">
        <v>46</v>
      </c>
      <c r="C111" s="54">
        <v>1959</v>
      </c>
      <c r="D111" s="55" t="s">
        <v>92</v>
      </c>
    </row>
    <row r="112" spans="2:4" x14ac:dyDescent="0.25">
      <c r="B112" s="53" t="s">
        <v>47</v>
      </c>
      <c r="C112" s="54">
        <v>4449</v>
      </c>
      <c r="D112" s="55" t="s">
        <v>93</v>
      </c>
    </row>
    <row r="113" spans="2:4" x14ac:dyDescent="0.25">
      <c r="B113" s="53" t="s">
        <v>47</v>
      </c>
      <c r="C113" s="54">
        <v>17076</v>
      </c>
      <c r="D113" s="55" t="s">
        <v>94</v>
      </c>
    </row>
    <row r="114" spans="2:4" x14ac:dyDescent="0.25">
      <c r="B114" s="53" t="s">
        <v>47</v>
      </c>
      <c r="C114" s="54">
        <v>11728</v>
      </c>
      <c r="D114" s="55" t="s">
        <v>95</v>
      </c>
    </row>
    <row r="115" spans="2:4" x14ac:dyDescent="0.25">
      <c r="B115" s="57" t="s">
        <v>104</v>
      </c>
      <c r="C115" s="56">
        <f>SUM(C70:C114)</f>
        <v>1377287.67</v>
      </c>
      <c r="D115" s="55"/>
    </row>
    <row r="116" spans="2:4" x14ac:dyDescent="0.25">
      <c r="B116" s="53" t="s">
        <v>48</v>
      </c>
      <c r="C116" s="54">
        <v>3804</v>
      </c>
      <c r="D116" s="55" t="s">
        <v>96</v>
      </c>
    </row>
    <row r="117" spans="2:4" x14ac:dyDescent="0.25">
      <c r="B117" s="53" t="s">
        <v>48</v>
      </c>
      <c r="C117" s="54">
        <v>95646</v>
      </c>
      <c r="D117" s="55" t="s">
        <v>97</v>
      </c>
    </row>
    <row r="118" spans="2:4" x14ac:dyDescent="0.25">
      <c r="B118" s="53" t="s">
        <v>48</v>
      </c>
      <c r="C118" s="54">
        <v>3264</v>
      </c>
      <c r="D118" s="55" t="s">
        <v>98</v>
      </c>
    </row>
    <row r="119" spans="2:4" x14ac:dyDescent="0.25">
      <c r="B119" s="53" t="s">
        <v>48</v>
      </c>
      <c r="C119" s="54">
        <v>9120</v>
      </c>
      <c r="D119" s="55" t="s">
        <v>99</v>
      </c>
    </row>
    <row r="120" spans="2:4" x14ac:dyDescent="0.25">
      <c r="B120" s="57" t="s">
        <v>106</v>
      </c>
      <c r="C120" s="56">
        <f>SUM(C116:C119)</f>
        <v>111834</v>
      </c>
      <c r="D120" s="55"/>
    </row>
    <row r="121" spans="2:4" x14ac:dyDescent="0.25">
      <c r="B121" s="53" t="s">
        <v>49</v>
      </c>
      <c r="C121" s="54">
        <v>20060</v>
      </c>
      <c r="D121" s="55" t="s">
        <v>100</v>
      </c>
    </row>
    <row r="122" spans="2:4" x14ac:dyDescent="0.25">
      <c r="B122" s="53" t="s">
        <v>49</v>
      </c>
      <c r="C122" s="54">
        <v>82281.279999999999</v>
      </c>
      <c r="D122" s="55" t="s">
        <v>101</v>
      </c>
    </row>
    <row r="123" spans="2:4" x14ac:dyDescent="0.25">
      <c r="B123" s="57" t="s">
        <v>105</v>
      </c>
      <c r="C123" s="56">
        <f>SUM(C121:C122)</f>
        <v>102341.28</v>
      </c>
      <c r="D123" s="55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2024-03-25T11:44:52Z</dcterms:modified>
  <cp:category/>
  <cp:contentStatus/>
</cp:coreProperties>
</file>